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ds-sollia-dc-01\home$\hestike19\"/>
    </mc:Choice>
  </mc:AlternateContent>
  <bookViews>
    <workbookView xWindow="0" yWindow="0" windowWidth="28800" windowHeight="1230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0" i="1" l="1"/>
  <c r="M18" i="1"/>
  <c r="M13" i="1"/>
  <c r="M14" i="1"/>
  <c r="M15" i="1"/>
  <c r="M16" i="1"/>
  <c r="M17" i="1"/>
  <c r="M12" i="1"/>
  <c r="M7" i="1"/>
  <c r="M8" i="1"/>
  <c r="M6" i="1"/>
  <c r="M5" i="1"/>
  <c r="L24" i="1" l="1"/>
  <c r="L18" i="1" l="1"/>
  <c r="L9" i="1"/>
  <c r="M9" i="1"/>
  <c r="L20" i="1" l="1"/>
  <c r="L25" i="1" s="1"/>
  <c r="L27" i="1" s="1"/>
  <c r="K18" i="1"/>
  <c r="K9" i="1"/>
</calcChain>
</file>

<file path=xl/sharedStrings.xml><?xml version="1.0" encoding="utf-8"?>
<sst xmlns="http://schemas.openxmlformats.org/spreadsheetml/2006/main" count="21" uniqueCount="20">
  <si>
    <t>ENDRING</t>
  </si>
  <si>
    <t>INNTEKTER:</t>
  </si>
  <si>
    <t>Kontigenter</t>
  </si>
  <si>
    <t>Tilskudd Helsedir.</t>
  </si>
  <si>
    <t>Renteinntekter</t>
  </si>
  <si>
    <t>Diverse inntekter</t>
  </si>
  <si>
    <t>Sum inntekter</t>
  </si>
  <si>
    <t>UTGIFTER:</t>
  </si>
  <si>
    <t>Medlemskontigent</t>
  </si>
  <si>
    <t>Administrasjon</t>
  </si>
  <si>
    <t>Reiseutgifter</t>
  </si>
  <si>
    <t>Deltakelse konferanser</t>
  </si>
  <si>
    <t>Honorarer, forelesere Gurise</t>
  </si>
  <si>
    <t>Finansutgifter (gebyrer)</t>
  </si>
  <si>
    <t>Sum utgifter</t>
  </si>
  <si>
    <t>Resultat</t>
  </si>
  <si>
    <t>Balanse per 31.12</t>
  </si>
  <si>
    <t>Egenkapital per 01.01.</t>
  </si>
  <si>
    <t>Egenkapital 31.12</t>
  </si>
  <si>
    <t>Innestående saldo på konto 31.12.21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</si>
</sst>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6DCE4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0" fontId="1" fillId="0" borderId="0" xfId="0" applyFont="1"/>
    <xf numFmtId="0" fontId="4" fillId="0" borderId="0" xfId="0" applyFont="1" applyFill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vertical="center" wrapText="1"/>
    </xf>
    <xf numFmtId="4" fontId="2" fillId="3" borderId="4" xfId="0" applyNumberFormat="1" applyFont="1" applyFill="1" applyBorder="1" applyAlignment="1">
      <alignment vertical="center" wrapText="1"/>
    </xf>
    <xf numFmtId="2" fontId="4" fillId="0" borderId="4" xfId="0" applyNumberFormat="1" applyFont="1" applyBorder="1" applyAlignment="1">
      <alignment horizontal="right" vertical="center" wrapText="1"/>
    </xf>
    <xf numFmtId="2" fontId="4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2" fontId="2" fillId="0" borderId="4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4" fillId="0" borderId="5" xfId="0" applyNumberFormat="1" applyFont="1" applyBorder="1" applyAlignment="1">
      <alignment vertical="center" wrapText="1"/>
    </xf>
    <xf numFmtId="2" fontId="4" fillId="0" borderId="6" xfId="0" applyNumberFormat="1" applyFont="1" applyBorder="1" applyAlignment="1">
      <alignment vertical="center" wrapText="1"/>
    </xf>
    <xf numFmtId="2" fontId="4" fillId="0" borderId="2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2" fontId="3" fillId="0" borderId="5" xfId="0" applyNumberFormat="1" applyFont="1" applyBorder="1" applyAlignment="1">
      <alignment vertical="center" wrapText="1"/>
    </xf>
    <xf numFmtId="2" fontId="3" fillId="0" borderId="2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0"/>
  <sheetViews>
    <sheetView tabSelected="1" topLeftCell="B1" workbookViewId="0">
      <selection activeCell="P15" sqref="P15"/>
    </sheetView>
  </sheetViews>
  <sheetFormatPr baseColWidth="10" defaultRowHeight="15" x14ac:dyDescent="0.25"/>
  <cols>
    <col min="2" max="2" width="35.28515625" customWidth="1"/>
    <col min="12" max="12" width="11.42578125" style="25"/>
    <col min="13" max="13" width="11.42578125" style="12"/>
  </cols>
  <sheetData>
    <row r="1" spans="2:14" ht="15.75" thickBot="1" x14ac:dyDescent="0.3">
      <c r="M1"/>
    </row>
    <row r="2" spans="2:14" ht="16.5" thickBot="1" x14ac:dyDescent="0.3">
      <c r="B2" s="1"/>
      <c r="C2" s="2"/>
      <c r="D2" s="3">
        <v>2013</v>
      </c>
      <c r="E2" s="3">
        <v>2014</v>
      </c>
      <c r="F2" s="4">
        <v>2015</v>
      </c>
      <c r="G2" s="3">
        <v>2016</v>
      </c>
      <c r="H2" s="3">
        <v>2017</v>
      </c>
      <c r="I2" s="3">
        <v>2018</v>
      </c>
      <c r="J2" s="3">
        <v>2019</v>
      </c>
      <c r="K2" s="3">
        <v>2020</v>
      </c>
      <c r="L2" s="26">
        <v>2021</v>
      </c>
      <c r="M2" s="24" t="s">
        <v>0</v>
      </c>
    </row>
    <row r="3" spans="2:14" ht="16.5" thickBot="1" x14ac:dyDescent="0.3">
      <c r="B3" s="5" t="s">
        <v>1</v>
      </c>
      <c r="C3" s="6"/>
      <c r="D3" s="6"/>
      <c r="E3" s="7"/>
      <c r="F3" s="6"/>
      <c r="G3" s="6"/>
      <c r="H3" s="6"/>
      <c r="I3" s="6"/>
      <c r="J3" s="6"/>
      <c r="K3" s="6"/>
      <c r="L3" s="27"/>
      <c r="M3" s="6"/>
    </row>
    <row r="4" spans="2:14" ht="16.5" thickBot="1" x14ac:dyDescent="0.3">
      <c r="B4" s="8"/>
      <c r="C4" s="6"/>
      <c r="D4" s="6"/>
      <c r="E4" s="6"/>
      <c r="F4" s="6"/>
      <c r="G4" s="6"/>
      <c r="H4" s="6"/>
      <c r="I4" s="6"/>
      <c r="J4" s="6"/>
      <c r="K4" s="6"/>
      <c r="L4" s="27"/>
      <c r="M4" s="6"/>
    </row>
    <row r="5" spans="2:14" ht="20.25" customHeight="1" thickBot="1" x14ac:dyDescent="0.3">
      <c r="B5" s="9" t="s">
        <v>2</v>
      </c>
      <c r="C5" s="6"/>
      <c r="D5" s="10">
        <v>150000</v>
      </c>
      <c r="E5" s="10">
        <v>108000</v>
      </c>
      <c r="F5" s="10">
        <v>166000</v>
      </c>
      <c r="G5" s="14">
        <v>166000</v>
      </c>
      <c r="H5" s="14">
        <v>146500</v>
      </c>
      <c r="I5" s="14">
        <v>156500</v>
      </c>
      <c r="J5" s="14">
        <v>188000</v>
      </c>
      <c r="K5" s="14">
        <v>47000</v>
      </c>
      <c r="L5" s="28">
        <v>266501</v>
      </c>
      <c r="M5" s="14">
        <f>L5-K5</f>
        <v>219501</v>
      </c>
    </row>
    <row r="6" spans="2:14" ht="15.75" thickBot="1" x14ac:dyDescent="0.3">
      <c r="B6" s="30" t="s">
        <v>3</v>
      </c>
      <c r="C6" s="31"/>
      <c r="D6" s="10">
        <v>100000</v>
      </c>
      <c r="E6" s="10">
        <v>145000</v>
      </c>
      <c r="F6" s="10">
        <v>250000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28">
        <v>0</v>
      </c>
      <c r="M6" s="14">
        <f>L6-K6</f>
        <v>0</v>
      </c>
    </row>
    <row r="7" spans="2:14" ht="15.75" thickBot="1" x14ac:dyDescent="0.3">
      <c r="B7" s="30" t="s">
        <v>4</v>
      </c>
      <c r="C7" s="31"/>
      <c r="D7" s="10">
        <v>215</v>
      </c>
      <c r="E7" s="10">
        <v>182</v>
      </c>
      <c r="F7" s="10">
        <v>215.52</v>
      </c>
      <c r="G7" s="14">
        <v>214.41</v>
      </c>
      <c r="H7" s="14">
        <v>132.32</v>
      </c>
      <c r="I7" s="14">
        <v>58.24</v>
      </c>
      <c r="J7" s="14">
        <v>74.510000000000005</v>
      </c>
      <c r="K7" s="10">
        <v>50.24</v>
      </c>
      <c r="L7" s="28">
        <v>0</v>
      </c>
      <c r="M7" s="14">
        <f>L7-K7</f>
        <v>-50.24</v>
      </c>
    </row>
    <row r="8" spans="2:14" ht="16.5" thickBot="1" x14ac:dyDescent="0.3">
      <c r="B8" s="30" t="s">
        <v>5</v>
      </c>
      <c r="C8" s="31"/>
      <c r="D8" s="15"/>
      <c r="E8" s="15"/>
      <c r="F8" s="15"/>
      <c r="G8" s="15"/>
      <c r="H8" s="15"/>
      <c r="I8" s="15"/>
      <c r="J8" s="14">
        <v>3628</v>
      </c>
      <c r="K8" s="14">
        <v>4070.6</v>
      </c>
      <c r="L8" s="28">
        <v>4500</v>
      </c>
      <c r="M8" s="14">
        <f>L8-K8</f>
        <v>429.40000000000009</v>
      </c>
    </row>
    <row r="9" spans="2:14" ht="15.75" thickBot="1" x14ac:dyDescent="0.3">
      <c r="B9" s="32" t="s">
        <v>6</v>
      </c>
      <c r="C9" s="33"/>
      <c r="D9" s="11">
        <v>250215</v>
      </c>
      <c r="E9" s="11">
        <v>253182</v>
      </c>
      <c r="F9" s="11">
        <v>416215.52</v>
      </c>
      <c r="G9" s="14">
        <v>166214.41</v>
      </c>
      <c r="H9" s="14">
        <v>146632.32000000001</v>
      </c>
      <c r="I9" s="14">
        <v>156558.24</v>
      </c>
      <c r="J9" s="14">
        <v>191702.51</v>
      </c>
      <c r="K9" s="14">
        <f>SUM(K5:K8)</f>
        <v>51120.84</v>
      </c>
      <c r="L9" s="28">
        <f t="shared" ref="L9:M9" si="0">SUM(L5:L8)</f>
        <v>271001</v>
      </c>
      <c r="M9" s="14">
        <f t="shared" si="0"/>
        <v>219880.16</v>
      </c>
    </row>
    <row r="10" spans="2:14" ht="16.5" thickBot="1" x14ac:dyDescent="0.3">
      <c r="B10" s="8"/>
      <c r="C10" s="6"/>
      <c r="D10" s="15"/>
      <c r="E10" s="15"/>
      <c r="F10" s="15"/>
      <c r="G10" s="15"/>
      <c r="H10" s="15"/>
      <c r="I10" s="15"/>
      <c r="J10" s="15"/>
      <c r="K10" s="15"/>
      <c r="L10" s="29"/>
      <c r="M10" s="15"/>
    </row>
    <row r="11" spans="2:14" ht="16.5" thickBot="1" x14ac:dyDescent="0.3">
      <c r="B11" s="5" t="s">
        <v>7</v>
      </c>
      <c r="C11" s="6"/>
      <c r="D11" s="15"/>
      <c r="E11" s="15"/>
      <c r="F11" s="15"/>
      <c r="G11" s="15"/>
      <c r="H11" s="15"/>
      <c r="I11" s="15"/>
      <c r="J11" s="15"/>
      <c r="K11" s="15"/>
      <c r="L11" s="29"/>
      <c r="M11" s="15"/>
    </row>
    <row r="12" spans="2:14" ht="15.75" thickBot="1" x14ac:dyDescent="0.3">
      <c r="B12" s="30" t="s">
        <v>8</v>
      </c>
      <c r="C12" s="31"/>
      <c r="D12" s="10">
        <v>8147</v>
      </c>
      <c r="E12" s="10">
        <v>10555</v>
      </c>
      <c r="F12" s="10">
        <v>10983</v>
      </c>
      <c r="G12" s="14">
        <v>9432</v>
      </c>
      <c r="H12" s="14">
        <v>10000</v>
      </c>
      <c r="I12" s="14">
        <v>10000</v>
      </c>
      <c r="J12" s="14">
        <v>13000</v>
      </c>
      <c r="K12" s="14">
        <v>14000</v>
      </c>
      <c r="L12" s="28">
        <v>12000</v>
      </c>
      <c r="M12" s="14">
        <f>L12-K12</f>
        <v>-2000</v>
      </c>
    </row>
    <row r="13" spans="2:14" ht="15.75" thickBot="1" x14ac:dyDescent="0.3">
      <c r="B13" s="30" t="s">
        <v>9</v>
      </c>
      <c r="C13" s="31"/>
      <c r="D13" s="10">
        <v>188220</v>
      </c>
      <c r="E13" s="10">
        <v>138872.25</v>
      </c>
      <c r="F13" s="10">
        <v>157840.15</v>
      </c>
      <c r="G13" s="14">
        <v>169679.46</v>
      </c>
      <c r="H13" s="14">
        <v>95493.06</v>
      </c>
      <c r="I13" s="14">
        <v>85324</v>
      </c>
      <c r="J13" s="14">
        <v>6407.45</v>
      </c>
      <c r="K13" s="14">
        <v>21098.240000000002</v>
      </c>
      <c r="L13" s="28">
        <v>1146</v>
      </c>
      <c r="M13" s="14">
        <f t="shared" ref="M13:M18" si="1">L13-K13</f>
        <v>-19952.240000000002</v>
      </c>
    </row>
    <row r="14" spans="2:14" ht="18.75" customHeight="1" thickBot="1" x14ac:dyDescent="0.3">
      <c r="B14" s="9" t="s">
        <v>10</v>
      </c>
      <c r="C14" s="6"/>
      <c r="D14" s="10">
        <v>29507</v>
      </c>
      <c r="E14" s="10">
        <v>24945.5</v>
      </c>
      <c r="F14" s="10">
        <v>34609.24</v>
      </c>
      <c r="G14" s="14">
        <v>20796.599999999999</v>
      </c>
      <c r="H14" s="14">
        <v>24905.5</v>
      </c>
      <c r="I14" s="14">
        <v>6272</v>
      </c>
      <c r="J14" s="14">
        <v>1137</v>
      </c>
      <c r="K14" s="14">
        <v>359</v>
      </c>
      <c r="L14" s="28">
        <v>4825.42</v>
      </c>
      <c r="M14" s="14">
        <f t="shared" si="1"/>
        <v>4466.42</v>
      </c>
      <c r="N14" s="13"/>
    </row>
    <row r="15" spans="2:14" ht="15.75" thickBot="1" x14ac:dyDescent="0.3">
      <c r="B15" s="30" t="s">
        <v>11</v>
      </c>
      <c r="C15" s="31"/>
      <c r="D15" s="10">
        <v>6811</v>
      </c>
      <c r="E15" s="10">
        <v>4595</v>
      </c>
      <c r="F15" s="10">
        <v>4600</v>
      </c>
      <c r="G15" s="14">
        <v>13717</v>
      </c>
      <c r="H15" s="14">
        <v>4600</v>
      </c>
      <c r="I15" s="14">
        <v>8726</v>
      </c>
      <c r="J15" s="14">
        <v>68775</v>
      </c>
      <c r="K15" s="14">
        <v>4000</v>
      </c>
      <c r="L15" s="28">
        <v>19500</v>
      </c>
      <c r="M15" s="14">
        <f t="shared" si="1"/>
        <v>15500</v>
      </c>
    </row>
    <row r="16" spans="2:14" ht="16.5" customHeight="1" thickBot="1" x14ac:dyDescent="0.3">
      <c r="B16" s="37" t="s">
        <v>12</v>
      </c>
      <c r="C16" s="38"/>
      <c r="D16" s="10">
        <v>53617</v>
      </c>
      <c r="E16" s="10">
        <v>90990.95</v>
      </c>
      <c r="F16" s="10">
        <v>109822.55</v>
      </c>
      <c r="G16" s="14">
        <v>47926.2</v>
      </c>
      <c r="H16" s="14">
        <v>59430</v>
      </c>
      <c r="I16" s="14">
        <v>28368</v>
      </c>
      <c r="J16" s="14">
        <v>47487.6</v>
      </c>
      <c r="K16" s="14">
        <v>64500</v>
      </c>
      <c r="L16" s="28">
        <v>24427</v>
      </c>
      <c r="M16" s="14">
        <f t="shared" si="1"/>
        <v>-40073</v>
      </c>
    </row>
    <row r="17" spans="2:13" ht="15.75" thickBot="1" x14ac:dyDescent="0.3">
      <c r="B17" s="30" t="s">
        <v>13</v>
      </c>
      <c r="C17" s="31"/>
      <c r="D17" s="10">
        <v>90</v>
      </c>
      <c r="E17" s="10">
        <v>280.5</v>
      </c>
      <c r="F17" s="10">
        <v>164.25</v>
      </c>
      <c r="G17" s="14">
        <v>147.75</v>
      </c>
      <c r="H17" s="14">
        <v>195.25</v>
      </c>
      <c r="I17" s="14">
        <v>0</v>
      </c>
      <c r="J17" s="14">
        <v>469</v>
      </c>
      <c r="K17" s="14">
        <v>109</v>
      </c>
      <c r="L17" s="28">
        <v>47</v>
      </c>
      <c r="M17" s="14">
        <f t="shared" si="1"/>
        <v>-62</v>
      </c>
    </row>
    <row r="18" spans="2:13" ht="18.75" customHeight="1" thickBot="1" x14ac:dyDescent="0.3">
      <c r="B18" s="5" t="s">
        <v>14</v>
      </c>
      <c r="C18" s="6"/>
      <c r="D18" s="10">
        <v>286392</v>
      </c>
      <c r="E18" s="10">
        <v>270239.2</v>
      </c>
      <c r="F18" s="10">
        <v>318019.19</v>
      </c>
      <c r="G18" s="14">
        <v>261699.01</v>
      </c>
      <c r="H18" s="14">
        <v>194623.81</v>
      </c>
      <c r="I18" s="14">
        <v>138690</v>
      </c>
      <c r="J18" s="14">
        <v>137276.04999999999</v>
      </c>
      <c r="K18" s="14">
        <f>SUM(K12:K17)</f>
        <v>104066.24000000001</v>
      </c>
      <c r="L18" s="28">
        <f t="shared" ref="L18" si="2">SUM(L12:L17)</f>
        <v>61945.42</v>
      </c>
      <c r="M18" s="14">
        <f t="shared" si="1"/>
        <v>-42120.820000000007</v>
      </c>
    </row>
    <row r="19" spans="2:13" ht="16.5" thickBot="1" x14ac:dyDescent="0.3">
      <c r="B19" s="8"/>
      <c r="C19" s="6"/>
      <c r="D19" s="15"/>
      <c r="E19" s="15"/>
      <c r="F19" s="15"/>
      <c r="G19" s="15"/>
      <c r="H19" s="15"/>
      <c r="I19" s="15"/>
      <c r="J19" s="15"/>
      <c r="K19" s="15"/>
      <c r="L19" s="29"/>
      <c r="M19" s="15"/>
    </row>
    <row r="20" spans="2:13" ht="16.5" thickBot="1" x14ac:dyDescent="0.3">
      <c r="B20" s="5" t="s">
        <v>15</v>
      </c>
      <c r="C20" s="6"/>
      <c r="D20" s="11">
        <v>-36177</v>
      </c>
      <c r="E20" s="11">
        <v>-17057.2</v>
      </c>
      <c r="F20" s="11">
        <v>98196.33</v>
      </c>
      <c r="G20" s="16">
        <v>-95484.6</v>
      </c>
      <c r="H20" s="16">
        <v>-47991.49</v>
      </c>
      <c r="I20" s="16">
        <v>17868.240000000002</v>
      </c>
      <c r="J20" s="16">
        <v>54426.46</v>
      </c>
      <c r="K20" s="16">
        <v>-52945.4</v>
      </c>
      <c r="L20" s="28">
        <f>SUM(L9-L18)</f>
        <v>209055.58000000002</v>
      </c>
      <c r="M20" s="14">
        <f>M9-M18</f>
        <v>262000.98</v>
      </c>
    </row>
    <row r="21" spans="2:13" ht="16.5" thickBot="1" x14ac:dyDescent="0.3">
      <c r="B21" s="8"/>
      <c r="C21" s="6"/>
      <c r="D21" s="15"/>
      <c r="E21" s="15"/>
      <c r="F21" s="15"/>
      <c r="G21" s="15"/>
      <c r="H21" s="15"/>
      <c r="I21" s="15"/>
      <c r="J21" s="15"/>
      <c r="K21" s="15"/>
      <c r="L21" s="29"/>
      <c r="M21" s="15"/>
    </row>
    <row r="22" spans="2:13" ht="16.5" thickBot="1" x14ac:dyDescent="0.3">
      <c r="B22" s="39" t="s">
        <v>16</v>
      </c>
      <c r="C22" s="40"/>
      <c r="D22" s="17"/>
      <c r="E22" s="18"/>
      <c r="F22" s="15"/>
      <c r="G22" s="15"/>
      <c r="H22" s="15"/>
      <c r="I22" s="15"/>
      <c r="J22" s="15"/>
      <c r="K22" s="15"/>
      <c r="L22" s="29"/>
      <c r="M22" s="15"/>
    </row>
    <row r="23" spans="2:13" ht="16.5" thickBot="1" x14ac:dyDescent="0.3">
      <c r="B23" s="8"/>
      <c r="C23" s="6"/>
      <c r="D23" s="15"/>
      <c r="E23" s="18"/>
      <c r="F23" s="15"/>
      <c r="G23" s="15"/>
      <c r="H23" s="15"/>
      <c r="I23" s="15"/>
      <c r="J23" s="15"/>
      <c r="K23" s="15"/>
      <c r="L23" s="29"/>
      <c r="M23" s="15"/>
    </row>
    <row r="24" spans="2:13" ht="16.5" thickBot="1" x14ac:dyDescent="0.3">
      <c r="B24" s="30" t="s">
        <v>17</v>
      </c>
      <c r="C24" s="31"/>
      <c r="D24" s="10">
        <v>254944</v>
      </c>
      <c r="E24" s="10">
        <v>218768</v>
      </c>
      <c r="F24" s="10">
        <v>201687</v>
      </c>
      <c r="G24" s="14">
        <v>299883.13</v>
      </c>
      <c r="H24" s="10">
        <v>204398</v>
      </c>
      <c r="I24" s="10">
        <v>156407</v>
      </c>
      <c r="J24" s="10">
        <v>174274.67</v>
      </c>
      <c r="K24" s="10">
        <v>228701.13</v>
      </c>
      <c r="L24" s="29">
        <f>K27</f>
        <v>175755.73</v>
      </c>
      <c r="M24" s="15"/>
    </row>
    <row r="25" spans="2:13" ht="16.5" thickBot="1" x14ac:dyDescent="0.3">
      <c r="B25" s="9" t="s">
        <v>15</v>
      </c>
      <c r="C25" s="6"/>
      <c r="D25" s="11">
        <v>-36177</v>
      </c>
      <c r="E25" s="11">
        <v>-17057.2</v>
      </c>
      <c r="F25" s="11">
        <v>98196.33</v>
      </c>
      <c r="G25" s="16">
        <v>-95484.6</v>
      </c>
      <c r="H25" s="11">
        <v>-47991.49</v>
      </c>
      <c r="I25" s="11">
        <v>17868</v>
      </c>
      <c r="J25" s="16">
        <v>54426.46</v>
      </c>
      <c r="K25" s="16">
        <v>-52945.4</v>
      </c>
      <c r="L25" s="29">
        <f>L20</f>
        <v>209055.58000000002</v>
      </c>
      <c r="M25" s="15"/>
    </row>
    <row r="26" spans="2:13" ht="16.5" thickBot="1" x14ac:dyDescent="0.3">
      <c r="B26" s="8"/>
      <c r="C26" s="6"/>
      <c r="D26" s="6"/>
      <c r="E26" s="6"/>
      <c r="F26" s="6"/>
      <c r="G26" s="6"/>
      <c r="H26" s="6"/>
      <c r="I26" s="6"/>
      <c r="J26" s="6"/>
      <c r="K26" s="6"/>
      <c r="L26" s="27"/>
      <c r="M26" s="6"/>
    </row>
    <row r="27" spans="2:13" ht="16.5" thickBot="1" x14ac:dyDescent="0.3">
      <c r="B27" s="41" t="s">
        <v>18</v>
      </c>
      <c r="C27" s="42"/>
      <c r="D27" s="19">
        <v>218767</v>
      </c>
      <c r="E27" s="19">
        <v>201710.8</v>
      </c>
      <c r="F27" s="19">
        <v>299883.33</v>
      </c>
      <c r="G27" s="19">
        <v>204398.53</v>
      </c>
      <c r="H27" s="20">
        <v>156406.51</v>
      </c>
      <c r="I27" s="20">
        <v>174275</v>
      </c>
      <c r="J27" s="21">
        <v>228701.13</v>
      </c>
      <c r="K27" s="21">
        <v>175755.73</v>
      </c>
      <c r="L27" s="29">
        <f>SUM(L24:L26)</f>
        <v>384811.31000000006</v>
      </c>
      <c r="M27" s="6"/>
    </row>
    <row r="28" spans="2:13" ht="16.5" thickBot="1" x14ac:dyDescent="0.3"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7"/>
      <c r="M28" s="6"/>
    </row>
    <row r="29" spans="2:13" ht="16.5" thickBot="1" x14ac:dyDescent="0.3">
      <c r="B29" s="34" t="s">
        <v>19</v>
      </c>
      <c r="C29" s="35"/>
      <c r="D29" s="36"/>
      <c r="E29" s="21"/>
      <c r="F29" s="23"/>
      <c r="G29" s="23"/>
      <c r="H29" s="23"/>
      <c r="I29" s="23"/>
      <c r="J29" s="23"/>
      <c r="K29" s="21"/>
      <c r="L29" s="29">
        <v>384811.31</v>
      </c>
      <c r="M29" s="6"/>
    </row>
    <row r="30" spans="2:13" ht="16.5" thickBot="1" x14ac:dyDescent="0.3">
      <c r="B30" s="8"/>
      <c r="C30" s="6"/>
      <c r="D30" s="6"/>
      <c r="E30" s="6"/>
      <c r="F30" s="6"/>
      <c r="G30" s="6"/>
      <c r="H30" s="6"/>
      <c r="I30" s="6"/>
      <c r="J30" s="6"/>
      <c r="K30" s="6"/>
      <c r="L30" s="27"/>
      <c r="M30" s="6"/>
    </row>
  </sheetData>
  <mergeCells count="13">
    <mergeCell ref="B29:D29"/>
    <mergeCell ref="B15:C15"/>
    <mergeCell ref="B16:C16"/>
    <mergeCell ref="B17:C17"/>
    <mergeCell ref="B22:C22"/>
    <mergeCell ref="B24:C24"/>
    <mergeCell ref="B27:C27"/>
    <mergeCell ref="B13:C13"/>
    <mergeCell ref="B6:C6"/>
    <mergeCell ref="B7:C7"/>
    <mergeCell ref="B8:C8"/>
    <mergeCell ref="B9:C9"/>
    <mergeCell ref="B12:C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Reidun Wilhelmsen</dc:creator>
  <cp:lastModifiedBy>Helge Stikbakke</cp:lastModifiedBy>
  <dcterms:created xsi:type="dcterms:W3CDTF">2021-04-16T11:57:49Z</dcterms:created>
  <dcterms:modified xsi:type="dcterms:W3CDTF">2022-03-18T09:59:56Z</dcterms:modified>
</cp:coreProperties>
</file>